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20 CUENTA PUBLICA\INFORMACION PRESUPUESTAL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H31" i="4" s="1"/>
  <c r="E32" i="4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H21" i="4" s="1"/>
  <c r="E23" i="4"/>
  <c r="E21" i="4" s="1"/>
  <c r="H39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16" i="4" s="1"/>
  <c r="E31" i="4" l="1"/>
  <c r="E39" i="4" s="1"/>
  <c r="H16" i="4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<sst xmlns="http://schemas.openxmlformats.org/spreadsheetml/2006/main" count="99" uniqueCount="51">
  <si>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</si>
  <si>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</si>
  <si>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</si>
  <si>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</si>
  <si>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</si>
  <si>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</si>
  <si>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</si>
  <si>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</si>
  <si>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</si>
  <si>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</si>
  <si>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</si>
  <si>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</si>
  <si>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</si>
  <si>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</si>
  <si>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</si>
  <si>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</si>
  <si>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</si>
  <si>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</si>
  <si>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</si>
  <si>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</si>
  <si>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</si>
  <si>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</si>
  <si>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</si>
  <si>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</si>
  <si>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</si>
  <si>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</si>
  <si>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</si>
  <si>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</si>
  <si>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</si>
  <si>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</si>
  <si>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</si>
  <si>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</si>
  <si>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</si>
  <si>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</si>
  <si>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</si>
  <si>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</si>
  <si>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</si>
  <si>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</si>
  <si>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</si>
  <si>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</si>
  <si>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</si>
  <si>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</si>
  <si>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</si>
  <si>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</si>
  <si>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</si>
  <si>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</si>
  <si>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</si>
  <si>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</si>
  <si>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</si>
  <si>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</si>
  <si>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Sistema Municipal de Agua Potable y Alcantarillado de Santiago Maravatío, Guanajuato.
Estado Analítico de Ingresos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</si>
</sst>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tabSelected="1" zoomScaleNormal="100" workbookViewId="0">
      <selection sqref="A1:H1"/>
    </sheetView>
  </sheetViews>
  <sheetFormatPr baseColWidth="10" defaultColWidth="12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9" s="3" customFormat="1" ht="39.950000000000003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5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0</v>
      </c>
      <c r="G9" s="22">
        <v>0</v>
      </c>
      <c r="H9" s="22">
        <f t="shared" si="1"/>
        <v>0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2578947.92</v>
      </c>
      <c r="D11" s="22">
        <v>120000</v>
      </c>
      <c r="E11" s="22">
        <f t="shared" si="2"/>
        <v>2698947.92</v>
      </c>
      <c r="F11" s="22">
        <v>1779832.22</v>
      </c>
      <c r="G11" s="22">
        <v>1779832.22</v>
      </c>
      <c r="H11" s="22">
        <f t="shared" si="3"/>
        <v>-799115.7</v>
      </c>
      <c r="I11" s="45" t="s">
        <v>42</v>
      </c>
    </row>
    <row r="12" spans="1:9" ht="22.5" x14ac:dyDescent="0.2">
      <c r="A12" s="40"/>
      <c r="B12" s="43" t="s">
        <v>25</v>
      </c>
      <c r="C12" s="22">
        <v>0</v>
      </c>
      <c r="D12" s="22">
        <v>0</v>
      </c>
      <c r="E12" s="22">
        <f t="shared" si="2"/>
        <v>0</v>
      </c>
      <c r="F12" s="22">
        <v>0</v>
      </c>
      <c r="G12" s="22">
        <v>0</v>
      </c>
      <c r="H12" s="22">
        <f t="shared" si="3"/>
        <v>0</v>
      </c>
      <c r="I12" s="45" t="s">
        <v>43</v>
      </c>
    </row>
    <row r="13" spans="1:9" ht="22.5" x14ac:dyDescent="0.2">
      <c r="A13" s="40"/>
      <c r="B13" s="43" t="s">
        <v>26</v>
      </c>
      <c r="C13" s="22">
        <v>40000</v>
      </c>
      <c r="D13" s="22">
        <v>648779.63</v>
      </c>
      <c r="E13" s="22">
        <f t="shared" si="2"/>
        <v>688779.63</v>
      </c>
      <c r="F13" s="22">
        <v>535045.11</v>
      </c>
      <c r="G13" s="22">
        <v>535045.11</v>
      </c>
      <c r="H13" s="22">
        <f t="shared" si="3"/>
        <v>495045.11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0</v>
      </c>
      <c r="E14" s="22">
        <f t="shared" ref="E14" si="4">C14+D14</f>
        <v>0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2618947.92</v>
      </c>
      <c r="D16" s="23">
        <f t="shared" ref="D16:H16" si="6">SUM(D5:D14)</f>
        <v>768779.63</v>
      </c>
      <c r="E16" s="23">
        <f t="shared" si="6"/>
        <v>3387727.55</v>
      </c>
      <c r="F16" s="23">
        <f t="shared" si="6"/>
        <v>2314877.33</v>
      </c>
      <c r="G16" s="11">
        <f t="shared" si="6"/>
        <v>2314877.33</v>
      </c>
      <c r="H16" s="12">
        <f t="shared" si="6"/>
        <v>-304070.58999999997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2.5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2.5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2.5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2618947.92</v>
      </c>
      <c r="D31" s="26">
        <f t="shared" si="14"/>
        <v>768779.63</v>
      </c>
      <c r="E31" s="26">
        <f t="shared" si="14"/>
        <v>3387727.55</v>
      </c>
      <c r="F31" s="26">
        <f t="shared" si="14"/>
        <v>2314877.33</v>
      </c>
      <c r="G31" s="26">
        <f t="shared" si="14"/>
        <v>2314877.33</v>
      </c>
      <c r="H31" s="26">
        <f t="shared" si="14"/>
        <v>-304070.58999999997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0</v>
      </c>
      <c r="G33" s="25">
        <v>0</v>
      </c>
      <c r="H33" s="25">
        <f t="shared" ref="H33:H34" si="15">G33-C33</f>
        <v>0</v>
      </c>
      <c r="I33" s="45" t="s">
        <v>40</v>
      </c>
    </row>
    <row r="34" spans="1:9" x14ac:dyDescent="0.2">
      <c r="A34" s="16"/>
      <c r="B34" s="17" t="s">
        <v>32</v>
      </c>
      <c r="C34" s="25">
        <v>2578947.92</v>
      </c>
      <c r="D34" s="25">
        <v>120000</v>
      </c>
      <c r="E34" s="25">
        <f>C34+D34</f>
        <v>2698947.92</v>
      </c>
      <c r="F34" s="25">
        <v>1779832.22</v>
      </c>
      <c r="G34" s="25">
        <v>1779832.22</v>
      </c>
      <c r="H34" s="25">
        <f t="shared" si="15"/>
        <v>-799115.7</v>
      </c>
      <c r="I34" s="45" t="s">
        <v>42</v>
      </c>
    </row>
    <row r="35" spans="1:9" ht="22.5" x14ac:dyDescent="0.2">
      <c r="A35" s="16"/>
      <c r="B35" s="17" t="s">
        <v>26</v>
      </c>
      <c r="C35" s="25">
        <v>40000</v>
      </c>
      <c r="D35" s="25">
        <v>648779.63</v>
      </c>
      <c r="E35" s="25">
        <f>C35+D35</f>
        <v>688779.63</v>
      </c>
      <c r="F35" s="25">
        <v>535045.11</v>
      </c>
      <c r="G35" s="25">
        <v>535045.11</v>
      </c>
      <c r="H35" s="25">
        <f t="shared" ref="H35" si="16">G35-C35</f>
        <v>495045.11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0</v>
      </c>
      <c r="E37" s="26">
        <f t="shared" si="17"/>
        <v>0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0</v>
      </c>
      <c r="E38" s="25">
        <f>C38+D38</f>
        <v>0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2618947.92</v>
      </c>
      <c r="D39" s="23">
        <f t="shared" ref="D39:H39" si="18">SUM(D37+D31+D21)</f>
        <v>768779.63</v>
      </c>
      <c r="E39" s="23">
        <f t="shared" si="18"/>
        <v>3387727.55</v>
      </c>
      <c r="F39" s="23">
        <f t="shared" si="18"/>
        <v>2314877.33</v>
      </c>
      <c r="G39" s="23">
        <f t="shared" si="18"/>
        <v>2314877.33</v>
      </c>
      <c r="H39" s="12">
        <f t="shared" si="18"/>
        <v>-304070.58999999997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2.5" x14ac:dyDescent="0.2">
      <c r="B42" s="38" t="s">
        <v>34</v>
      </c>
    </row>
    <row r="43" spans="1:9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2019-04-05T21:16:20Z</cp:lastPrinted>
  <dcterms:created xsi:type="dcterms:W3CDTF">2012-12-11T20:48:19Z</dcterms:created>
  <dcterms:modified xsi:type="dcterms:W3CDTF">2022-11-11T02:10:20Z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